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590" firstSheet="2" activeTab="3"/>
  </bookViews>
  <sheets>
    <sheet name="9 Month Plan" sheetId="1" r:id="rId1"/>
    <sheet name="6 Month Plan" sheetId="2" r:id="rId2"/>
    <sheet name="3 Month Plan" sheetId="3" r:id="rId3"/>
    <sheet name="1 Month Plan" sheetId="4" r:id="rId4"/>
  </sheets>
  <definedNames/>
  <calcPr fullCalcOnLoad="1"/>
</workbook>
</file>

<file path=xl/sharedStrings.xml><?xml version="1.0" encoding="utf-8"?>
<sst xmlns="http://schemas.openxmlformats.org/spreadsheetml/2006/main" count="220" uniqueCount="63">
  <si>
    <t>Event Date</t>
  </si>
  <si>
    <t>Mail Save the Date Cards</t>
  </si>
  <si>
    <t>Create and Maintain RSVP Report</t>
  </si>
  <si>
    <t>Create and Maintain Event Budget</t>
  </si>
  <si>
    <t>Request Security</t>
  </si>
  <si>
    <t>Request Custodial/Grounds</t>
  </si>
  <si>
    <t>Contact Campus Movers</t>
  </si>
  <si>
    <t>Select/Order Event Giveaways</t>
  </si>
  <si>
    <t>6 Month Plan</t>
  </si>
  <si>
    <t>3 Month Plan</t>
  </si>
  <si>
    <t>1 Month Plan</t>
  </si>
  <si>
    <t>Host</t>
  </si>
  <si>
    <t>Client</t>
  </si>
  <si>
    <t>Event Date/Time</t>
  </si>
  <si>
    <t>Location</t>
  </si>
  <si>
    <t>Event Coordinator</t>
  </si>
  <si>
    <t>Define Purpose of event and target audience</t>
  </si>
  <si>
    <t>Decide on Event format</t>
  </si>
  <si>
    <t>Conduct Site Visits</t>
  </si>
  <si>
    <t>Confirm Date and Venue</t>
  </si>
  <si>
    <t>Secure speakers, entertainment</t>
  </si>
  <si>
    <t>Begin to gather data necessary for invitations</t>
  </si>
  <si>
    <t xml:space="preserve">Request Catering Proposals                                                                        </t>
  </si>
  <si>
    <t>Begin creating event materials</t>
  </si>
  <si>
    <t>Select Caterer</t>
  </si>
  <si>
    <t>Finalize Guest List</t>
  </si>
  <si>
    <t>Request Rental Quotes</t>
  </si>
  <si>
    <t>Request food tasting</t>
  </si>
  <si>
    <t>Finalize text and design for event materials</t>
  </si>
  <si>
    <t>Update mailing list from any returns on Save the Date mailing</t>
  </si>
  <si>
    <t>Final approval of invitation</t>
  </si>
  <si>
    <t>Send Invitations</t>
  </si>
  <si>
    <t>Finalize menu and all rental contracts</t>
  </si>
  <si>
    <t>Organize invitaiton responses</t>
  </si>
  <si>
    <t>Hire a florist</t>
  </si>
  <si>
    <t>Arrange Parking-Contact Access Services or Hire Valet</t>
  </si>
  <si>
    <t>Create Campus Event Briefing</t>
  </si>
  <si>
    <t>Finalize and Print Programs</t>
  </si>
  <si>
    <t>Revisit venue to determine preferred room                                                        layout, traffic flow, and color themes</t>
  </si>
  <si>
    <t>Determine other necessary rentals                                                                      (AV, tables, chairs, linens, china)</t>
  </si>
  <si>
    <t>Determine Method of communicating event                                                       (e-mail, direct mail, advertisment)</t>
  </si>
  <si>
    <t>Once RSVP deadline has passed, make follow-up calls                                        to those who have not responded and courtesy                                     reminder calls to those that will be attending</t>
  </si>
  <si>
    <t>Thorough review of event checklist</t>
  </si>
  <si>
    <t>DAY OF EVENT</t>
  </si>
  <si>
    <t>9 Month Plan</t>
  </si>
  <si>
    <t>NA</t>
  </si>
  <si>
    <t>Task</t>
  </si>
  <si>
    <t>Actual Date Completed</t>
  </si>
  <si>
    <t>Solicit feedback from attendees and also from those                who weren't able to attend</t>
  </si>
  <si>
    <t>Satisfy all contracts and agreements</t>
  </si>
  <si>
    <t>Make a list indicating possible areas of improvement</t>
  </si>
  <si>
    <t>Make notes about vendors that you might want to                     remember next time</t>
  </si>
  <si>
    <t>POST EVENT</t>
  </si>
  <si>
    <t>Comments</t>
  </si>
  <si>
    <t>Solicit feedback from attendees and also from those                          who weren't able to attend</t>
  </si>
  <si>
    <t>Solicit feedback from attendees and also from those                                          who weren't able to attend</t>
  </si>
  <si>
    <t>Make notes about vendors that you might want to                                              remember next time</t>
  </si>
  <si>
    <t>Solicit feedback from attendees and also from those who weren't able to attend</t>
  </si>
  <si>
    <t>Send out personal thank you's</t>
  </si>
  <si>
    <t>Make a list indicating possible areas of improvement you want to remember next time</t>
  </si>
  <si>
    <t>Once RSVP deadline has passed, make follow-up calls to those who have not responded and courtesy reminder calls to those that will be attending</t>
  </si>
  <si>
    <t>Date Completed</t>
  </si>
  <si>
    <t>Select décor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</si>
</sst>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3" fillId="0" borderId="10" xfId="0" applyNumberFormat="1" applyFont="1" applyBorder="1" applyAlignment="1">
      <alignment/>
    </xf>
    <xf numFmtId="0" fontId="3" fillId="33" borderId="0" xfId="0" applyFont="1" applyFill="1" applyAlignment="1">
      <alignment horizontal="right"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1</xdr:col>
      <xdr:colOff>2152650</xdr:colOff>
      <xdr:row>3</xdr:row>
      <xdr:rowOff>152400</xdr:rowOff>
    </xdr:to>
    <xdr:pic>
      <xdr:nvPicPr>
        <xdr:cNvPr id="1" name="Picture 67" descr="Univ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3257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45</xdr:row>
      <xdr:rowOff>0</xdr:rowOff>
    </xdr:from>
    <xdr:to>
      <xdr:col>7</xdr:col>
      <xdr:colOff>495300</xdr:colOff>
      <xdr:row>49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9429750"/>
          <a:ext cx="868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104775</xdr:rowOff>
    </xdr:from>
    <xdr:to>
      <xdr:col>1</xdr:col>
      <xdr:colOff>2152650</xdr:colOff>
      <xdr:row>3</xdr:row>
      <xdr:rowOff>152400</xdr:rowOff>
    </xdr:to>
    <xdr:pic>
      <xdr:nvPicPr>
        <xdr:cNvPr id="2" name="Picture 67" descr="UnivLogo_2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4775"/>
          <a:ext cx="3190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1</xdr:col>
      <xdr:colOff>2152650</xdr:colOff>
      <xdr:row>3</xdr:row>
      <xdr:rowOff>152400</xdr:rowOff>
    </xdr:to>
    <xdr:pic>
      <xdr:nvPicPr>
        <xdr:cNvPr id="1" name="Picture 67" descr="Univ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3190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10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" sqref="A1:D6"/>
    </sheetView>
  </sheetViews>
  <sheetFormatPr defaultColWidth="9.00390625" defaultRowHeight="12.75"/>
  <cols>
    <col min="1" max="1" width="18.28125" style="0" customWidth="1"/>
    <col min="2" max="2" width="52.7109375" style="0" customWidth="1"/>
    <col min="3" max="3" width="23.421875" style="0" customWidth="1"/>
    <col min="4" max="4" width="21.57421875" style="0" customWidth="1"/>
  </cols>
  <sheetData>
    <row r="1" spans="1:4" ht="14.25">
      <c r="A1" s="1"/>
      <c r="B1" s="13" t="s">
        <v>11</v>
      </c>
      <c r="C1" s="1"/>
      <c r="D1" s="1"/>
    </row>
    <row r="2" spans="1:4" ht="14.25">
      <c r="A2" s="1"/>
      <c r="B2" s="13" t="s">
        <v>12</v>
      </c>
      <c r="C2" s="1"/>
      <c r="D2" s="1"/>
    </row>
    <row r="3" spans="1:4" ht="14.25">
      <c r="A3" s="1"/>
      <c r="B3" s="13" t="s">
        <v>13</v>
      </c>
      <c r="C3" s="1"/>
      <c r="D3" s="1"/>
    </row>
    <row r="4" spans="1:4" ht="14.25">
      <c r="A4" s="1"/>
      <c r="B4" s="13" t="s">
        <v>15</v>
      </c>
      <c r="C4" s="1"/>
      <c r="D4" s="1"/>
    </row>
    <row r="5" spans="1:4" ht="14.25">
      <c r="A5" s="1"/>
      <c r="B5" s="13" t="s">
        <v>14</v>
      </c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1"/>
      <c r="C7" s="1"/>
      <c r="D7" s="1"/>
    </row>
    <row r="8" spans="1:4" ht="15">
      <c r="A8" s="4" t="s">
        <v>0</v>
      </c>
      <c r="B8" s="11">
        <v>38772</v>
      </c>
      <c r="C8" s="6"/>
      <c r="D8" s="3"/>
    </row>
    <row r="9" spans="1:4" ht="15">
      <c r="A9" s="6"/>
      <c r="B9" s="6"/>
      <c r="C9" s="6"/>
      <c r="D9" s="3"/>
    </row>
    <row r="10" spans="1:4" ht="15" thickBot="1">
      <c r="A10" s="8" t="s">
        <v>44</v>
      </c>
      <c r="B10" s="8" t="s">
        <v>46</v>
      </c>
      <c r="C10" s="8" t="s">
        <v>47</v>
      </c>
      <c r="D10" s="10" t="s">
        <v>53</v>
      </c>
    </row>
    <row r="11" spans="1:4" ht="15">
      <c r="A11" s="5">
        <f>SUM(B8-270)</f>
        <v>38502</v>
      </c>
      <c r="B11" s="6" t="s">
        <v>16</v>
      </c>
      <c r="C11" s="6"/>
      <c r="D11" s="3"/>
    </row>
    <row r="12" spans="1:4" ht="15">
      <c r="A12" s="5">
        <f>SUM(B8-270)</f>
        <v>38502</v>
      </c>
      <c r="B12" s="6" t="s">
        <v>17</v>
      </c>
      <c r="C12" s="6"/>
      <c r="D12" s="3"/>
    </row>
    <row r="13" spans="1:4" ht="15">
      <c r="A13" s="5">
        <f>SUM(B8-270)</f>
        <v>38502</v>
      </c>
      <c r="B13" s="6" t="s">
        <v>18</v>
      </c>
      <c r="C13" s="6"/>
      <c r="D13" s="3"/>
    </row>
    <row r="14" spans="1:4" ht="15">
      <c r="A14" s="5">
        <f>SUM(B8-240)</f>
        <v>38532</v>
      </c>
      <c r="B14" s="6" t="s">
        <v>3</v>
      </c>
      <c r="C14" s="6"/>
      <c r="D14" s="3"/>
    </row>
    <row r="15" spans="1:4" ht="15">
      <c r="A15" s="5">
        <f>SUM(B8-240)</f>
        <v>38532</v>
      </c>
      <c r="B15" s="6" t="s">
        <v>19</v>
      </c>
      <c r="C15" s="6"/>
      <c r="D15" s="3"/>
    </row>
    <row r="16" spans="1:4" ht="15">
      <c r="A16" s="5">
        <f>SUM(B8-240)</f>
        <v>38532</v>
      </c>
      <c r="B16" s="6" t="s">
        <v>20</v>
      </c>
      <c r="C16" s="6"/>
      <c r="D16" s="3"/>
    </row>
    <row r="17" spans="1:4" ht="30">
      <c r="A17" s="5">
        <f>SUM(B8-210)</f>
        <v>38562</v>
      </c>
      <c r="B17" s="7" t="s">
        <v>40</v>
      </c>
      <c r="C17" s="6"/>
      <c r="D17" s="3"/>
    </row>
    <row r="18" spans="1:4" ht="15">
      <c r="A18" s="5">
        <f>+SUM(B8-210)</f>
        <v>38562</v>
      </c>
      <c r="B18" s="6" t="s">
        <v>21</v>
      </c>
      <c r="C18" s="6"/>
      <c r="D18" s="3"/>
    </row>
    <row r="19" spans="1:4" ht="15">
      <c r="A19" s="5">
        <f>SUM(B8-210)</f>
        <v>38562</v>
      </c>
      <c r="B19" s="6" t="s">
        <v>22</v>
      </c>
      <c r="C19" s="6"/>
      <c r="D19" s="3"/>
    </row>
    <row r="20" spans="1:4" ht="15">
      <c r="A20" s="5">
        <f>SUM(B8-180)</f>
        <v>38592</v>
      </c>
      <c r="B20" s="6" t="s">
        <v>23</v>
      </c>
      <c r="C20" s="6"/>
      <c r="D20" s="3"/>
    </row>
    <row r="21" spans="1:4" ht="15">
      <c r="A21" s="5">
        <f>SUM(B8-180)</f>
        <v>38592</v>
      </c>
      <c r="B21" s="6" t="s">
        <v>24</v>
      </c>
      <c r="C21" s="6"/>
      <c r="D21" s="3"/>
    </row>
    <row r="22" spans="1:4" ht="30">
      <c r="A22" s="5">
        <f>SUM(B8+-180)</f>
        <v>38592</v>
      </c>
      <c r="B22" s="7" t="s">
        <v>39</v>
      </c>
      <c r="C22" s="6"/>
      <c r="D22" s="3"/>
    </row>
    <row r="23" spans="1:4" ht="15">
      <c r="A23" s="5">
        <f>SUM(B8-150)</f>
        <v>38622</v>
      </c>
      <c r="B23" s="6" t="s">
        <v>25</v>
      </c>
      <c r="C23" s="6"/>
      <c r="D23" s="3"/>
    </row>
    <row r="24" spans="1:4" ht="15">
      <c r="A24" s="5">
        <f>SUM(B8-150)</f>
        <v>38622</v>
      </c>
      <c r="B24" s="6" t="s">
        <v>26</v>
      </c>
      <c r="C24" s="6"/>
      <c r="D24" s="3"/>
    </row>
    <row r="25" spans="1:4" ht="15">
      <c r="A25" s="5">
        <f>SUM(B8-150)</f>
        <v>38622</v>
      </c>
      <c r="B25" s="6" t="s">
        <v>28</v>
      </c>
      <c r="C25" s="6"/>
      <c r="D25" s="3"/>
    </row>
    <row r="26" spans="1:4" ht="15">
      <c r="A26" s="5">
        <f>SUM(B8-120)</f>
        <v>38652</v>
      </c>
      <c r="B26" s="6" t="s">
        <v>1</v>
      </c>
      <c r="C26" s="6"/>
      <c r="D26" s="3"/>
    </row>
    <row r="27" spans="1:4" ht="30">
      <c r="A27" s="5">
        <f>SUM(B8-90)</f>
        <v>38682</v>
      </c>
      <c r="B27" s="7" t="s">
        <v>38</v>
      </c>
      <c r="C27" s="6"/>
      <c r="D27" s="3"/>
    </row>
    <row r="28" spans="1:4" ht="15">
      <c r="A28" s="5">
        <f>SUM(B8-90)</f>
        <v>38682</v>
      </c>
      <c r="B28" s="6" t="s">
        <v>27</v>
      </c>
      <c r="C28" s="6"/>
      <c r="D28" s="3"/>
    </row>
    <row r="29" spans="1:4" ht="15">
      <c r="A29" s="5">
        <f>SUM(B8-90)</f>
        <v>38682</v>
      </c>
      <c r="B29" s="6" t="s">
        <v>29</v>
      </c>
      <c r="C29" s="6"/>
      <c r="D29" s="3"/>
    </row>
    <row r="30" spans="1:4" ht="15">
      <c r="A30" s="5">
        <f>SUM(B8-90)</f>
        <v>38682</v>
      </c>
      <c r="B30" s="6" t="s">
        <v>34</v>
      </c>
      <c r="C30" s="6"/>
      <c r="D30" s="3"/>
    </row>
    <row r="31" spans="1:4" ht="15" customHeight="1">
      <c r="A31" s="5">
        <f>SUM(B8-90)</f>
        <v>38682</v>
      </c>
      <c r="B31" s="6" t="s">
        <v>30</v>
      </c>
      <c r="C31" s="6"/>
      <c r="D31" s="3"/>
    </row>
    <row r="32" spans="1:4" ht="15" customHeight="1">
      <c r="A32" s="5">
        <f>SUM(B8-90)</f>
        <v>38682</v>
      </c>
      <c r="B32" s="6" t="s">
        <v>35</v>
      </c>
      <c r="C32" s="6"/>
      <c r="D32" s="3"/>
    </row>
    <row r="33" spans="1:4" ht="15">
      <c r="A33" s="5">
        <f>SUM(B8-60)</f>
        <v>38712</v>
      </c>
      <c r="B33" s="6" t="s">
        <v>31</v>
      </c>
      <c r="C33" s="6"/>
      <c r="D33" s="3"/>
    </row>
    <row r="34" spans="1:4" ht="15">
      <c r="A34" s="5">
        <f>SUM(B8-60)</f>
        <v>38712</v>
      </c>
      <c r="B34" s="6" t="s">
        <v>2</v>
      </c>
      <c r="C34" s="6"/>
      <c r="D34" s="3"/>
    </row>
    <row r="35" spans="1:4" ht="15">
      <c r="A35" s="5">
        <f>SUM(B8-60)</f>
        <v>38712</v>
      </c>
      <c r="B35" s="6" t="s">
        <v>32</v>
      </c>
      <c r="C35" s="6"/>
      <c r="D35" s="3"/>
    </row>
    <row r="36" spans="1:4" ht="15">
      <c r="A36" s="5">
        <f>SUM(B8-60)</f>
        <v>38712</v>
      </c>
      <c r="B36" s="6" t="s">
        <v>7</v>
      </c>
      <c r="C36" s="6"/>
      <c r="D36" s="3"/>
    </row>
    <row r="37" spans="1:4" ht="15">
      <c r="A37" s="5">
        <f>SUM(B8-30)</f>
        <v>38742</v>
      </c>
      <c r="B37" s="6" t="s">
        <v>33</v>
      </c>
      <c r="C37" s="6"/>
      <c r="D37" s="3"/>
    </row>
    <row r="38" spans="1:4" ht="43.5" customHeight="1">
      <c r="A38" s="5">
        <f>SUM(B8-30)</f>
        <v>38742</v>
      </c>
      <c r="B38" s="7" t="s">
        <v>41</v>
      </c>
      <c r="C38" s="6"/>
      <c r="D38" s="3"/>
    </row>
    <row r="39" spans="1:4" ht="15">
      <c r="A39" s="5">
        <f>SUM(B8-30)</f>
        <v>38742</v>
      </c>
      <c r="B39" s="6" t="s">
        <v>4</v>
      </c>
      <c r="C39" s="6"/>
      <c r="D39" s="3"/>
    </row>
    <row r="40" spans="1:4" ht="15">
      <c r="A40" s="5">
        <f>SUM(B8-30)</f>
        <v>38742</v>
      </c>
      <c r="B40" s="6" t="s">
        <v>5</v>
      </c>
      <c r="C40" s="6"/>
      <c r="D40" s="3"/>
    </row>
    <row r="41" spans="1:4" ht="15">
      <c r="A41" s="5">
        <f>SUM(B8-30)</f>
        <v>38742</v>
      </c>
      <c r="B41" s="6" t="s">
        <v>6</v>
      </c>
      <c r="C41" s="6"/>
      <c r="D41" s="3"/>
    </row>
    <row r="42" spans="1:4" ht="15">
      <c r="A42" s="5">
        <f>SUM(B8-21)</f>
        <v>38751</v>
      </c>
      <c r="B42" s="6" t="s">
        <v>37</v>
      </c>
      <c r="C42" s="6"/>
      <c r="D42" s="3"/>
    </row>
    <row r="43" spans="1:4" ht="15">
      <c r="A43" s="5">
        <f>SUM(B8-14)</f>
        <v>38758</v>
      </c>
      <c r="B43" s="6" t="s">
        <v>36</v>
      </c>
      <c r="C43" s="6"/>
      <c r="D43" s="3"/>
    </row>
    <row r="44" spans="1:4" ht="15">
      <c r="A44" s="4" t="s">
        <v>43</v>
      </c>
      <c r="B44" s="6" t="s">
        <v>42</v>
      </c>
      <c r="C44" s="6"/>
      <c r="D44" s="3"/>
    </row>
    <row r="45" spans="1:4" ht="15">
      <c r="A45" s="4"/>
      <c r="B45" s="6"/>
      <c r="C45" s="6"/>
      <c r="D45" s="3"/>
    </row>
    <row r="46" spans="1:2" ht="15">
      <c r="A46" t="s">
        <v>52</v>
      </c>
      <c r="B46" s="6" t="s">
        <v>58</v>
      </c>
    </row>
    <row r="47" spans="1:2" ht="30">
      <c r="A47" t="s">
        <v>52</v>
      </c>
      <c r="B47" s="7" t="s">
        <v>48</v>
      </c>
    </row>
    <row r="48" spans="1:2" ht="15">
      <c r="A48" t="s">
        <v>52</v>
      </c>
      <c r="B48" s="6" t="s">
        <v>49</v>
      </c>
    </row>
    <row r="49" spans="1:2" ht="15">
      <c r="A49" t="s">
        <v>52</v>
      </c>
      <c r="B49" s="6" t="s">
        <v>50</v>
      </c>
    </row>
    <row r="50" spans="1:2" ht="30">
      <c r="A50" t="s">
        <v>52</v>
      </c>
      <c r="B50" s="7" t="s">
        <v>51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:D6"/>
    </sheetView>
  </sheetViews>
  <sheetFormatPr defaultColWidth="8.7109375" defaultRowHeight="12.75"/>
  <cols>
    <col min="1" max="1" width="17.28125" style="0" bestFit="1" customWidth="1"/>
    <col min="2" max="2" width="58.57421875" style="0" customWidth="1"/>
    <col min="3" max="3" width="26.421875" style="0" customWidth="1"/>
    <col min="4" max="4" width="11.7109375" style="0" customWidth="1"/>
  </cols>
  <sheetData>
    <row r="1" spans="1:5" ht="14.25">
      <c r="A1" s="1"/>
      <c r="B1" s="13" t="s">
        <v>11</v>
      </c>
      <c r="C1" s="1"/>
      <c r="D1" s="1"/>
      <c r="E1" s="1"/>
    </row>
    <row r="2" spans="1:5" ht="14.25">
      <c r="A2" s="1"/>
      <c r="B2" s="13" t="s">
        <v>12</v>
      </c>
      <c r="C2" s="1"/>
      <c r="D2" s="1"/>
      <c r="E2" s="1"/>
    </row>
    <row r="3" spans="1:5" ht="14.25">
      <c r="A3" s="1"/>
      <c r="B3" s="13" t="s">
        <v>13</v>
      </c>
      <c r="C3" s="1"/>
      <c r="D3" s="1"/>
      <c r="E3" s="1"/>
    </row>
    <row r="4" spans="1:5" ht="14.25">
      <c r="A4" s="1"/>
      <c r="B4" s="13" t="s">
        <v>15</v>
      </c>
      <c r="C4" s="1"/>
      <c r="D4" s="1"/>
      <c r="E4" s="1"/>
    </row>
    <row r="5" spans="1:5" ht="14.25">
      <c r="A5" s="1"/>
      <c r="B5" s="13" t="s">
        <v>14</v>
      </c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5">
      <c r="A8" s="4" t="s">
        <v>0</v>
      </c>
      <c r="B8" s="11">
        <v>38772</v>
      </c>
      <c r="C8" s="6"/>
      <c r="D8" s="6"/>
      <c r="E8" s="6"/>
    </row>
    <row r="9" spans="1:5" ht="15">
      <c r="A9" s="4"/>
      <c r="B9" s="11"/>
      <c r="C9" s="6"/>
      <c r="D9" s="6"/>
      <c r="E9" s="6"/>
    </row>
    <row r="10" spans="1:5" ht="15.75" thickBot="1">
      <c r="A10" s="12" t="s">
        <v>8</v>
      </c>
      <c r="B10" s="8" t="s">
        <v>46</v>
      </c>
      <c r="C10" s="8" t="s">
        <v>47</v>
      </c>
      <c r="D10" s="10" t="s">
        <v>53</v>
      </c>
      <c r="E10" s="6"/>
    </row>
    <row r="11" spans="1:2" ht="15">
      <c r="A11" s="5">
        <f>SUM(B8-180)</f>
        <v>38592</v>
      </c>
      <c r="B11" s="6" t="s">
        <v>16</v>
      </c>
    </row>
    <row r="12" spans="1:2" ht="15">
      <c r="A12" s="5">
        <f>SUM(B8-180)</f>
        <v>38592</v>
      </c>
      <c r="B12" s="6" t="s">
        <v>17</v>
      </c>
    </row>
    <row r="13" spans="1:2" ht="15">
      <c r="A13" s="5">
        <f>SUM(B8-180)</f>
        <v>38592</v>
      </c>
      <c r="B13" s="6" t="s">
        <v>18</v>
      </c>
    </row>
    <row r="14" spans="1:2" ht="15">
      <c r="A14" s="5">
        <f>SUM(B8-150)</f>
        <v>38622</v>
      </c>
      <c r="B14" s="6" t="s">
        <v>3</v>
      </c>
    </row>
    <row r="15" spans="1:2" ht="15">
      <c r="A15" s="5">
        <f>SUM(B8-150)</f>
        <v>38622</v>
      </c>
      <c r="B15" s="6" t="s">
        <v>19</v>
      </c>
    </row>
    <row r="16" spans="1:2" ht="15">
      <c r="A16" s="5">
        <f>SUM(B8-150)</f>
        <v>38622</v>
      </c>
      <c r="B16" s="6" t="s">
        <v>20</v>
      </c>
    </row>
    <row r="17" spans="1:2" ht="30">
      <c r="A17" s="5">
        <f>SUM(B8-150)</f>
        <v>38622</v>
      </c>
      <c r="B17" s="7" t="s">
        <v>40</v>
      </c>
    </row>
    <row r="18" spans="1:2" ht="15">
      <c r="A18" s="5">
        <f>SUM(B8-150)</f>
        <v>38622</v>
      </c>
      <c r="B18" s="6" t="s">
        <v>21</v>
      </c>
    </row>
    <row r="19" spans="1:2" ht="15">
      <c r="A19" s="5">
        <f>SUM(B8-150)</f>
        <v>38622</v>
      </c>
      <c r="B19" s="6" t="s">
        <v>22</v>
      </c>
    </row>
    <row r="20" spans="1:2" ht="15">
      <c r="A20" s="5">
        <f>SUM(B8-120)</f>
        <v>38652</v>
      </c>
      <c r="B20" s="6" t="s">
        <v>23</v>
      </c>
    </row>
    <row r="21" spans="1:2" ht="15">
      <c r="A21" s="5">
        <f>SUM(B8-120)</f>
        <v>38652</v>
      </c>
      <c r="B21" s="6" t="s">
        <v>24</v>
      </c>
    </row>
    <row r="22" spans="1:2" ht="30">
      <c r="A22" s="5">
        <f>SUM(B8-90)</f>
        <v>38682</v>
      </c>
      <c r="B22" s="7" t="s">
        <v>39</v>
      </c>
    </row>
    <row r="23" spans="1:2" ht="15">
      <c r="A23" s="5">
        <f>SUM(B8-90)</f>
        <v>38682</v>
      </c>
      <c r="B23" s="6" t="s">
        <v>25</v>
      </c>
    </row>
    <row r="24" spans="1:2" ht="15">
      <c r="A24" s="5">
        <f>SUM(B8-90)</f>
        <v>38682</v>
      </c>
      <c r="B24" s="6" t="s">
        <v>26</v>
      </c>
    </row>
    <row r="25" spans="1:2" ht="15">
      <c r="A25" s="5">
        <f>SUM(B8-90)</f>
        <v>38682</v>
      </c>
      <c r="B25" s="6" t="s">
        <v>28</v>
      </c>
    </row>
    <row r="26" spans="1:2" ht="15">
      <c r="A26" s="5">
        <f>SUM(B8-90)</f>
        <v>38682</v>
      </c>
      <c r="B26" s="6" t="s">
        <v>1</v>
      </c>
    </row>
    <row r="27" spans="1:2" ht="30">
      <c r="A27" s="5">
        <f>SUM(B8-90)</f>
        <v>38682</v>
      </c>
      <c r="B27" s="7" t="s">
        <v>38</v>
      </c>
    </row>
    <row r="28" spans="1:2" ht="15">
      <c r="A28" s="5">
        <f>SUM(B8-60)</f>
        <v>38712</v>
      </c>
      <c r="B28" s="6" t="s">
        <v>27</v>
      </c>
    </row>
    <row r="29" spans="1:2" ht="15">
      <c r="A29" s="5">
        <f>SUM(B8-60)</f>
        <v>38712</v>
      </c>
      <c r="B29" s="6" t="s">
        <v>29</v>
      </c>
    </row>
    <row r="30" spans="1:2" ht="15">
      <c r="A30" s="5">
        <f>SUM(B8-60)</f>
        <v>38712</v>
      </c>
      <c r="B30" s="6" t="s">
        <v>34</v>
      </c>
    </row>
    <row r="31" spans="1:2" ht="15">
      <c r="A31" s="5">
        <f>SUM(B8-60)</f>
        <v>38712</v>
      </c>
      <c r="B31" s="6" t="s">
        <v>30</v>
      </c>
    </row>
    <row r="32" spans="1:2" ht="15">
      <c r="A32" s="5">
        <f>SUM(B8-60)</f>
        <v>38712</v>
      </c>
      <c r="B32" s="6" t="s">
        <v>35</v>
      </c>
    </row>
    <row r="33" spans="1:2" ht="15">
      <c r="A33" s="5">
        <f>SUM(B8-42)</f>
        <v>38730</v>
      </c>
      <c r="B33" s="6" t="s">
        <v>31</v>
      </c>
    </row>
    <row r="34" spans="1:2" ht="15">
      <c r="A34" s="5">
        <f>SUM(B8-42)</f>
        <v>38730</v>
      </c>
      <c r="B34" s="6" t="s">
        <v>2</v>
      </c>
    </row>
    <row r="35" spans="1:2" ht="15">
      <c r="A35" s="5">
        <f>SUM(B8-30)</f>
        <v>38742</v>
      </c>
      <c r="B35" s="6" t="s">
        <v>32</v>
      </c>
    </row>
    <row r="36" spans="1:2" ht="15">
      <c r="A36" s="5">
        <f>SUM(B8-30)</f>
        <v>38742</v>
      </c>
      <c r="B36" s="6" t="s">
        <v>7</v>
      </c>
    </row>
    <row r="37" spans="1:2" ht="15">
      <c r="A37" s="5">
        <f>SUM(B8-30)</f>
        <v>38742</v>
      </c>
      <c r="B37" s="6" t="s">
        <v>33</v>
      </c>
    </row>
    <row r="38" spans="1:2" ht="45">
      <c r="A38" s="5">
        <f>SUM(B8-30)</f>
        <v>38742</v>
      </c>
      <c r="B38" s="7" t="s">
        <v>41</v>
      </c>
    </row>
    <row r="39" spans="1:2" ht="15">
      <c r="A39" s="5">
        <f>SUM(B8-30)</f>
        <v>38742</v>
      </c>
      <c r="B39" s="6" t="s">
        <v>4</v>
      </c>
    </row>
    <row r="40" spans="1:2" ht="15">
      <c r="A40" s="5">
        <f>SUM(B8-30)</f>
        <v>38742</v>
      </c>
      <c r="B40" s="6" t="s">
        <v>5</v>
      </c>
    </row>
    <row r="41" spans="1:2" ht="15">
      <c r="A41" s="5">
        <f>SUM(B8-30)</f>
        <v>38742</v>
      </c>
      <c r="B41" s="6" t="s">
        <v>6</v>
      </c>
    </row>
    <row r="42" spans="1:2" ht="15">
      <c r="A42" s="5">
        <f>SUM(B8-21)</f>
        <v>38751</v>
      </c>
      <c r="B42" s="6" t="s">
        <v>37</v>
      </c>
    </row>
    <row r="43" spans="1:2" ht="15">
      <c r="A43" s="5">
        <f>SUM(B8-14)</f>
        <v>38758</v>
      </c>
      <c r="B43" s="6" t="s">
        <v>36</v>
      </c>
    </row>
    <row r="44" spans="1:2" ht="15">
      <c r="A44" s="4" t="s">
        <v>43</v>
      </c>
      <c r="B44" s="6" t="s">
        <v>42</v>
      </c>
    </row>
    <row r="45" spans="1:2" ht="15">
      <c r="A45" s="4"/>
      <c r="B45" s="6"/>
    </row>
    <row r="46" spans="1:2" ht="15">
      <c r="A46" t="s">
        <v>52</v>
      </c>
      <c r="B46" s="6" t="s">
        <v>58</v>
      </c>
    </row>
    <row r="47" spans="1:2" ht="30">
      <c r="A47" t="s">
        <v>52</v>
      </c>
      <c r="B47" s="7" t="s">
        <v>54</v>
      </c>
    </row>
    <row r="48" spans="1:2" ht="15">
      <c r="A48" t="s">
        <v>52</v>
      </c>
      <c r="B48" s="6" t="s">
        <v>49</v>
      </c>
    </row>
    <row r="49" spans="1:2" ht="15">
      <c r="A49" t="s">
        <v>52</v>
      </c>
      <c r="B49" s="6" t="s">
        <v>50</v>
      </c>
    </row>
    <row r="50" spans="1:2" ht="30">
      <c r="A50" t="s">
        <v>52</v>
      </c>
      <c r="B50" s="7" t="s">
        <v>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6" sqref="A1:D6"/>
    </sheetView>
  </sheetViews>
  <sheetFormatPr defaultColWidth="8.7109375" defaultRowHeight="12.75"/>
  <cols>
    <col min="1" max="1" width="17.28125" style="0" bestFit="1" customWidth="1"/>
    <col min="2" max="2" width="54.00390625" style="0" customWidth="1"/>
    <col min="3" max="3" width="24.421875" style="0" customWidth="1"/>
    <col min="4" max="4" width="11.8515625" style="0" customWidth="1"/>
  </cols>
  <sheetData>
    <row r="1" spans="1:4" ht="14.25">
      <c r="A1" s="1"/>
      <c r="B1" s="13" t="s">
        <v>11</v>
      </c>
      <c r="C1" s="1"/>
      <c r="D1" s="1"/>
    </row>
    <row r="2" spans="1:4" ht="14.25">
      <c r="A2" s="1"/>
      <c r="B2" s="13" t="s">
        <v>12</v>
      </c>
      <c r="C2" s="1"/>
      <c r="D2" s="1"/>
    </row>
    <row r="3" spans="1:4" ht="14.25">
      <c r="A3" s="1"/>
      <c r="B3" s="13" t="s">
        <v>13</v>
      </c>
      <c r="C3" s="1"/>
      <c r="D3" s="1"/>
    </row>
    <row r="4" spans="1:4" ht="14.25">
      <c r="A4" s="1"/>
      <c r="B4" s="13" t="s">
        <v>15</v>
      </c>
      <c r="C4" s="1"/>
      <c r="D4" s="1"/>
    </row>
    <row r="5" spans="1:4" ht="14.25">
      <c r="A5" s="1"/>
      <c r="B5" s="13" t="s">
        <v>14</v>
      </c>
      <c r="C5" s="1"/>
      <c r="D5" s="1"/>
    </row>
    <row r="6" spans="1:4" ht="12.75">
      <c r="A6" s="1"/>
      <c r="B6" s="1"/>
      <c r="C6" s="1"/>
      <c r="D6" s="1"/>
    </row>
    <row r="7" spans="1:2" ht="15">
      <c r="A7" s="4" t="s">
        <v>0</v>
      </c>
      <c r="B7" s="11">
        <v>38772</v>
      </c>
    </row>
    <row r="8" ht="15">
      <c r="A8" s="5"/>
    </row>
    <row r="9" spans="1:4" ht="15" thickBot="1">
      <c r="A9" s="8" t="s">
        <v>9</v>
      </c>
      <c r="B9" s="8" t="s">
        <v>46</v>
      </c>
      <c r="C9" s="8" t="s">
        <v>47</v>
      </c>
      <c r="D9" s="10" t="s">
        <v>53</v>
      </c>
    </row>
    <row r="10" spans="1:2" ht="15">
      <c r="A10" s="5">
        <f>SUM(B7-90)</f>
        <v>38682</v>
      </c>
      <c r="B10" s="6" t="s">
        <v>16</v>
      </c>
    </row>
    <row r="11" spans="1:2" ht="15">
      <c r="A11" s="5">
        <f>SUM(B7-90)</f>
        <v>38682</v>
      </c>
      <c r="B11" s="6" t="s">
        <v>17</v>
      </c>
    </row>
    <row r="12" spans="1:2" ht="15">
      <c r="A12" s="5">
        <f>SUM(B7-90)</f>
        <v>38682</v>
      </c>
      <c r="B12" s="6" t="s">
        <v>18</v>
      </c>
    </row>
    <row r="13" spans="1:2" ht="15">
      <c r="A13" s="5">
        <f>SUM(B7-90)</f>
        <v>38682</v>
      </c>
      <c r="B13" s="6" t="s">
        <v>3</v>
      </c>
    </row>
    <row r="14" spans="1:2" ht="15">
      <c r="A14" s="5">
        <f>SUM(B7-90)</f>
        <v>38682</v>
      </c>
      <c r="B14" s="6" t="s">
        <v>19</v>
      </c>
    </row>
    <row r="15" spans="1:2" ht="15">
      <c r="A15" s="5">
        <f>SUM(B7-90)</f>
        <v>38682</v>
      </c>
      <c r="B15" s="6" t="s">
        <v>20</v>
      </c>
    </row>
    <row r="16" spans="1:2" ht="30">
      <c r="A16" s="5">
        <f>SUM(B7-90)</f>
        <v>38682</v>
      </c>
      <c r="B16" s="7" t="s">
        <v>40</v>
      </c>
    </row>
    <row r="17" spans="1:2" ht="15">
      <c r="A17" s="5">
        <f>SUM(B7-90)</f>
        <v>38682</v>
      </c>
      <c r="B17" s="6" t="s">
        <v>21</v>
      </c>
    </row>
    <row r="18" spans="1:2" ht="15">
      <c r="A18" s="5">
        <f>SUM(B7-90)</f>
        <v>38682</v>
      </c>
      <c r="B18" s="6" t="s">
        <v>22</v>
      </c>
    </row>
    <row r="19" spans="1:2" ht="15">
      <c r="A19" s="5">
        <f>SUM(B7-80)</f>
        <v>38692</v>
      </c>
      <c r="B19" s="6" t="s">
        <v>23</v>
      </c>
    </row>
    <row r="20" spans="1:2" ht="15">
      <c r="A20" s="5">
        <f>SUM(B7-80)</f>
        <v>38692</v>
      </c>
      <c r="B20" s="6" t="s">
        <v>24</v>
      </c>
    </row>
    <row r="21" spans="1:2" ht="30">
      <c r="A21" s="5">
        <f>SUM(B7-75)</f>
        <v>38697</v>
      </c>
      <c r="B21" s="7" t="s">
        <v>39</v>
      </c>
    </row>
    <row r="22" spans="1:2" ht="15">
      <c r="A22" s="5">
        <f>SUM(B7-75)</f>
        <v>38697</v>
      </c>
      <c r="B22" s="6" t="s">
        <v>25</v>
      </c>
    </row>
    <row r="23" spans="1:2" ht="15">
      <c r="A23" s="5">
        <f>SUM(B7-65)</f>
        <v>38707</v>
      </c>
      <c r="B23" s="6" t="s">
        <v>26</v>
      </c>
    </row>
    <row r="24" spans="1:2" ht="15">
      <c r="A24" s="5">
        <f>SUM(B7-65)</f>
        <v>38707</v>
      </c>
      <c r="B24" s="6" t="s">
        <v>28</v>
      </c>
    </row>
    <row r="25" spans="1:2" ht="15">
      <c r="A25" s="5">
        <f>SUM(B7-85)</f>
        <v>38687</v>
      </c>
      <c r="B25" s="6" t="s">
        <v>1</v>
      </c>
    </row>
    <row r="26" spans="1:2" ht="30">
      <c r="A26" s="5">
        <f>SUM(B7-75)</f>
        <v>38697</v>
      </c>
      <c r="B26" s="7" t="s">
        <v>38</v>
      </c>
    </row>
    <row r="27" spans="1:2" ht="15">
      <c r="A27" s="5">
        <f>SUM(B7-70)</f>
        <v>38702</v>
      </c>
      <c r="B27" s="6" t="s">
        <v>27</v>
      </c>
    </row>
    <row r="28" spans="1:2" ht="15">
      <c r="A28" s="5">
        <f>SUM(B7-70)</f>
        <v>38702</v>
      </c>
      <c r="B28" s="6" t="s">
        <v>29</v>
      </c>
    </row>
    <row r="29" spans="1:2" ht="15">
      <c r="A29" s="5">
        <f>SUM(B7-75)</f>
        <v>38697</v>
      </c>
      <c r="B29" s="6" t="s">
        <v>34</v>
      </c>
    </row>
    <row r="30" spans="1:2" ht="15">
      <c r="A30" s="5">
        <f>SUM(B7-70)</f>
        <v>38702</v>
      </c>
      <c r="B30" s="6" t="s">
        <v>30</v>
      </c>
    </row>
    <row r="31" spans="1:2" ht="15">
      <c r="A31" s="5">
        <f>SUM(B7-75)</f>
        <v>38697</v>
      </c>
      <c r="B31" s="6" t="s">
        <v>35</v>
      </c>
    </row>
    <row r="32" spans="1:2" ht="15">
      <c r="A32" s="5">
        <f>SUM(B7-42)</f>
        <v>38730</v>
      </c>
      <c r="B32" s="6" t="s">
        <v>31</v>
      </c>
    </row>
    <row r="33" spans="1:2" ht="15">
      <c r="A33" s="5">
        <f>SUM(B7-42)</f>
        <v>38730</v>
      </c>
      <c r="B33" s="6" t="s">
        <v>2</v>
      </c>
    </row>
    <row r="34" spans="1:2" ht="15">
      <c r="A34" s="5">
        <f>SUM(B7-30)</f>
        <v>38742</v>
      </c>
      <c r="B34" s="6" t="s">
        <v>32</v>
      </c>
    </row>
    <row r="35" spans="1:2" ht="15">
      <c r="A35" s="5">
        <f>SUM(B7-30)</f>
        <v>38742</v>
      </c>
      <c r="B35" s="6" t="s">
        <v>7</v>
      </c>
    </row>
    <row r="36" spans="1:2" ht="15">
      <c r="A36" s="5">
        <f>SUM(B7-30)</f>
        <v>38742</v>
      </c>
      <c r="B36" s="6" t="s">
        <v>33</v>
      </c>
    </row>
    <row r="37" spans="1:2" ht="45">
      <c r="A37" s="5">
        <f>SUM(B7-30)</f>
        <v>38742</v>
      </c>
      <c r="B37" s="7" t="s">
        <v>41</v>
      </c>
    </row>
    <row r="38" spans="1:2" ht="15">
      <c r="A38" s="5">
        <f>SUM(B7-30)</f>
        <v>38742</v>
      </c>
      <c r="B38" s="6" t="s">
        <v>4</v>
      </c>
    </row>
    <row r="39" spans="1:2" ht="15">
      <c r="A39" s="5">
        <f>SUM(B7-30)</f>
        <v>38742</v>
      </c>
      <c r="B39" s="6" t="s">
        <v>5</v>
      </c>
    </row>
    <row r="40" spans="1:2" ht="15">
      <c r="A40" s="5">
        <f>SUM(B7-30)</f>
        <v>38742</v>
      </c>
      <c r="B40" s="6" t="s">
        <v>6</v>
      </c>
    </row>
    <row r="41" spans="1:2" ht="15">
      <c r="A41" s="5">
        <f>SUM(B7-21)</f>
        <v>38751</v>
      </c>
      <c r="B41" s="6" t="s">
        <v>37</v>
      </c>
    </row>
    <row r="42" spans="1:2" ht="15">
      <c r="A42" s="5">
        <f>SUM(B7-14)</f>
        <v>38758</v>
      </c>
      <c r="B42" s="6" t="s">
        <v>36</v>
      </c>
    </row>
    <row r="43" spans="1:2" ht="15">
      <c r="A43" s="4" t="s">
        <v>43</v>
      </c>
      <c r="B43" s="6" t="s">
        <v>42</v>
      </c>
    </row>
    <row r="44" spans="1:2" ht="15">
      <c r="A44" s="4"/>
      <c r="B44" s="6"/>
    </row>
    <row r="45" spans="1:2" ht="15">
      <c r="A45" t="s">
        <v>52</v>
      </c>
      <c r="B45" s="6" t="s">
        <v>58</v>
      </c>
    </row>
    <row r="46" spans="1:2" ht="30">
      <c r="A46" t="s">
        <v>52</v>
      </c>
      <c r="B46" s="7" t="s">
        <v>55</v>
      </c>
    </row>
    <row r="47" spans="1:2" ht="15">
      <c r="A47" t="s">
        <v>52</v>
      </c>
      <c r="B47" s="6" t="s">
        <v>49</v>
      </c>
    </row>
    <row r="48" spans="1:2" ht="15">
      <c r="A48" t="s">
        <v>52</v>
      </c>
      <c r="B48" s="6" t="s">
        <v>50</v>
      </c>
    </row>
    <row r="49" spans="1:2" ht="30">
      <c r="A49" t="s">
        <v>52</v>
      </c>
      <c r="B49" s="7" t="s">
        <v>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D17" sqref="D17"/>
    </sheetView>
  </sheetViews>
  <sheetFormatPr defaultColWidth="8.7109375" defaultRowHeight="12.75"/>
  <cols>
    <col min="1" max="1" width="23.28125" style="0" customWidth="1"/>
    <col min="2" max="2" width="61.8515625" style="0" customWidth="1"/>
    <col min="3" max="3" width="23.28125" style="0" bestFit="1" customWidth="1"/>
    <col min="4" max="4" width="19.57421875" style="0" customWidth="1"/>
  </cols>
  <sheetData>
    <row r="1" spans="1:4" ht="14.25">
      <c r="A1" s="14"/>
      <c r="B1" s="15" t="s">
        <v>11</v>
      </c>
      <c r="C1" s="14"/>
      <c r="D1" s="14"/>
    </row>
    <row r="2" spans="1:4" ht="14.25">
      <c r="A2" s="14"/>
      <c r="B2" s="15" t="s">
        <v>12</v>
      </c>
      <c r="C2" s="14"/>
      <c r="D2" s="14"/>
    </row>
    <row r="3" spans="1:4" ht="14.25">
      <c r="A3" s="14"/>
      <c r="B3" s="15" t="s">
        <v>13</v>
      </c>
      <c r="C3" s="14"/>
      <c r="D3" s="14"/>
    </row>
    <row r="4" spans="1:4" ht="14.25">
      <c r="A4" s="14"/>
      <c r="B4" s="15" t="s">
        <v>15</v>
      </c>
      <c r="C4" s="14"/>
      <c r="D4" s="14"/>
    </row>
    <row r="5" spans="1:4" ht="14.25">
      <c r="A5" s="14"/>
      <c r="B5" s="15" t="s">
        <v>14</v>
      </c>
      <c r="C5" s="14"/>
      <c r="D5" s="14"/>
    </row>
    <row r="6" spans="1:4" ht="12.75">
      <c r="A6" s="14"/>
      <c r="B6" s="14"/>
      <c r="C6" s="14"/>
      <c r="D6" s="14"/>
    </row>
    <row r="7" spans="1:2" ht="15">
      <c r="A7" s="2" t="s">
        <v>0</v>
      </c>
      <c r="B7" s="11">
        <v>39549</v>
      </c>
    </row>
    <row r="8" spans="1:2" ht="15">
      <c r="A8" s="6"/>
      <c r="B8" s="6"/>
    </row>
    <row r="9" spans="1:4" ht="15" thickBot="1">
      <c r="A9" s="8" t="s">
        <v>10</v>
      </c>
      <c r="B9" s="8" t="s">
        <v>46</v>
      </c>
      <c r="C9" s="8" t="s">
        <v>61</v>
      </c>
      <c r="D9" s="10" t="s">
        <v>53</v>
      </c>
    </row>
    <row r="10" spans="1:2" ht="15">
      <c r="A10" s="5">
        <f>SUM(B7-30)</f>
        <v>39519</v>
      </c>
      <c r="B10" s="6" t="s">
        <v>16</v>
      </c>
    </row>
    <row r="11" spans="1:2" ht="15">
      <c r="A11" s="5">
        <f>SUM(B7-30)</f>
        <v>39519</v>
      </c>
      <c r="B11" s="6" t="s">
        <v>17</v>
      </c>
    </row>
    <row r="12" spans="1:2" ht="15">
      <c r="A12" s="5">
        <f>SUM(B7-30)</f>
        <v>39519</v>
      </c>
      <c r="B12" s="6" t="s">
        <v>18</v>
      </c>
    </row>
    <row r="13" spans="1:2" ht="15">
      <c r="A13" s="5">
        <f>SUM(B7-30)</f>
        <v>39519</v>
      </c>
      <c r="B13" s="6" t="s">
        <v>3</v>
      </c>
    </row>
    <row r="14" spans="1:2" ht="15">
      <c r="A14" s="5">
        <f>SUM(B7-30)</f>
        <v>39519</v>
      </c>
      <c r="B14" s="6" t="s">
        <v>19</v>
      </c>
    </row>
    <row r="15" spans="1:2" ht="15">
      <c r="A15" s="5">
        <f>SUM(B7-30)</f>
        <v>39519</v>
      </c>
      <c r="B15" s="6" t="s">
        <v>20</v>
      </c>
    </row>
    <row r="16" spans="1:2" ht="30">
      <c r="A16" s="5">
        <f>SUM(B7-30)</f>
        <v>39519</v>
      </c>
      <c r="B16" s="7" t="s">
        <v>40</v>
      </c>
    </row>
    <row r="17" spans="1:2" ht="15">
      <c r="A17" s="5">
        <f>SUM(B7-28)</f>
        <v>39521</v>
      </c>
      <c r="B17" s="6" t="s">
        <v>21</v>
      </c>
    </row>
    <row r="18" spans="1:2" ht="15">
      <c r="A18" s="5">
        <f>SUM(B7-28)</f>
        <v>39521</v>
      </c>
      <c r="B18" s="6" t="s">
        <v>22</v>
      </c>
    </row>
    <row r="19" spans="1:2" ht="15">
      <c r="A19" s="5">
        <f>SUM(B7-28)</f>
        <v>39521</v>
      </c>
      <c r="B19" s="6" t="s">
        <v>23</v>
      </c>
    </row>
    <row r="20" spans="1:2" ht="15">
      <c r="A20" s="5">
        <f>SUM(B7-25)</f>
        <v>39524</v>
      </c>
      <c r="B20" s="6" t="s">
        <v>24</v>
      </c>
    </row>
    <row r="21" spans="1:2" ht="30">
      <c r="A21" s="5">
        <f>SUM(B7-25)</f>
        <v>39524</v>
      </c>
      <c r="B21" s="7" t="s">
        <v>39</v>
      </c>
    </row>
    <row r="22" spans="1:2" ht="15">
      <c r="A22" s="5">
        <f>SUM(B7-25)</f>
        <v>39524</v>
      </c>
      <c r="B22" s="6" t="s">
        <v>25</v>
      </c>
    </row>
    <row r="23" spans="1:2" ht="15">
      <c r="A23" s="5">
        <f>SUM(B7-24)</f>
        <v>39525</v>
      </c>
      <c r="B23" s="6" t="s">
        <v>26</v>
      </c>
    </row>
    <row r="24" spans="1:2" ht="15">
      <c r="A24" s="5">
        <f>SUM(B7-24)</f>
        <v>39525</v>
      </c>
      <c r="B24" s="6" t="s">
        <v>28</v>
      </c>
    </row>
    <row r="25" spans="1:2" ht="15">
      <c r="A25" s="9" t="s">
        <v>45</v>
      </c>
      <c r="B25" s="6" t="s">
        <v>1</v>
      </c>
    </row>
    <row r="26" spans="1:2" ht="30">
      <c r="A26" s="5">
        <f>SUM(B7-21)</f>
        <v>39528</v>
      </c>
      <c r="B26" s="7" t="s">
        <v>38</v>
      </c>
    </row>
    <row r="27" spans="1:2" ht="15">
      <c r="A27" s="5">
        <f>SUM(B7-21)</f>
        <v>39528</v>
      </c>
      <c r="B27" s="6" t="s">
        <v>27</v>
      </c>
    </row>
    <row r="28" spans="1:2" ht="15">
      <c r="A28" s="9" t="s">
        <v>45</v>
      </c>
      <c r="B28" s="6" t="s">
        <v>29</v>
      </c>
    </row>
    <row r="29" spans="1:2" ht="15">
      <c r="A29" s="5">
        <f>SUM(B7-21)</f>
        <v>39528</v>
      </c>
      <c r="B29" s="6" t="s">
        <v>62</v>
      </c>
    </row>
    <row r="30" spans="1:2" ht="15">
      <c r="A30" s="5">
        <f>SUM(B7-21)</f>
        <v>39528</v>
      </c>
      <c r="B30" s="6" t="s">
        <v>30</v>
      </c>
    </row>
    <row r="31" spans="1:2" ht="15">
      <c r="A31" s="5">
        <f>SUM(B7-21)</f>
        <v>39528</v>
      </c>
      <c r="B31" s="6" t="s">
        <v>35</v>
      </c>
    </row>
    <row r="32" spans="1:2" ht="15">
      <c r="A32" s="5">
        <f>SUM(B7-28)</f>
        <v>39521</v>
      </c>
      <c r="B32" s="6" t="s">
        <v>31</v>
      </c>
    </row>
    <row r="33" spans="1:2" ht="15">
      <c r="A33" s="5">
        <f>SUM(B7-28)</f>
        <v>39521</v>
      </c>
      <c r="B33" s="6" t="s">
        <v>2</v>
      </c>
    </row>
    <row r="34" spans="1:2" ht="15">
      <c r="A34" s="5">
        <f>SUM(B7-21)</f>
        <v>39528</v>
      </c>
      <c r="B34" s="6" t="s">
        <v>32</v>
      </c>
    </row>
    <row r="35" spans="1:2" ht="15">
      <c r="A35" s="5">
        <f>SUM(B7-28)</f>
        <v>39521</v>
      </c>
      <c r="B35" s="6" t="s">
        <v>7</v>
      </c>
    </row>
    <row r="36" spans="1:2" ht="15">
      <c r="A36" s="5">
        <f>SUM(B7-28)</f>
        <v>39521</v>
      </c>
      <c r="B36" s="6" t="s">
        <v>33</v>
      </c>
    </row>
    <row r="37" spans="1:2" ht="45">
      <c r="A37" s="5">
        <f>SUM(B7-14)</f>
        <v>39535</v>
      </c>
      <c r="B37" s="7" t="s">
        <v>60</v>
      </c>
    </row>
    <row r="38" spans="1:2" ht="15">
      <c r="A38" s="5">
        <f>SUM(B7-28)</f>
        <v>39521</v>
      </c>
      <c r="B38" s="6" t="s">
        <v>4</v>
      </c>
    </row>
    <row r="39" spans="1:2" ht="15">
      <c r="A39" s="5">
        <f>SUM(B7-28)</f>
        <v>39521</v>
      </c>
      <c r="B39" s="6" t="s">
        <v>5</v>
      </c>
    </row>
    <row r="40" spans="1:2" ht="15">
      <c r="A40" s="5">
        <f>SUM(B7-28)</f>
        <v>39521</v>
      </c>
      <c r="B40" s="6" t="s">
        <v>6</v>
      </c>
    </row>
    <row r="41" spans="1:2" ht="15">
      <c r="A41" s="5">
        <f>SUM(B7-21)</f>
        <v>39528</v>
      </c>
      <c r="B41" s="6" t="s">
        <v>37</v>
      </c>
    </row>
    <row r="42" spans="1:2" ht="15">
      <c r="A42" s="5">
        <f>SUM(B7-14)</f>
        <v>39535</v>
      </c>
      <c r="B42" s="6" t="s">
        <v>36</v>
      </c>
    </row>
    <row r="43" spans="1:2" ht="15">
      <c r="A43" s="4" t="s">
        <v>43</v>
      </c>
      <c r="B43" s="6" t="s">
        <v>42</v>
      </c>
    </row>
    <row r="44" spans="1:2" ht="15">
      <c r="A44" s="4"/>
      <c r="B44" s="6"/>
    </row>
    <row r="45" spans="1:2" ht="15">
      <c r="A45" t="s">
        <v>52</v>
      </c>
      <c r="B45" s="6" t="s">
        <v>58</v>
      </c>
    </row>
    <row r="46" spans="1:2" ht="14.25" customHeight="1">
      <c r="A46" t="s">
        <v>52</v>
      </c>
      <c r="B46" s="7" t="s">
        <v>57</v>
      </c>
    </row>
    <row r="47" spans="1:2" ht="15.75" customHeight="1">
      <c r="A47" t="s">
        <v>52</v>
      </c>
      <c r="B47" s="6" t="s">
        <v>49</v>
      </c>
    </row>
    <row r="48" spans="1:2" ht="17.25" customHeight="1">
      <c r="A48" t="s">
        <v>52</v>
      </c>
      <c r="B48" s="6" t="s">
        <v>59</v>
      </c>
    </row>
    <row r="49" ht="15.75" customHeight="1">
      <c r="B49" s="7"/>
    </row>
  </sheetData>
  <sheetProtection/>
  <printOptions/>
  <pageMargins left="0.94" right="0.38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Case Western Reserve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Concetta Coletta</dc:creator>
  <cp:keywords/>
  <dc:description/>
  <cp:lastModifiedBy>Christal Crosby</cp:lastModifiedBy>
  <cp:lastPrinted>2008-09-17T19:31:10Z</cp:lastPrinted>
  <dcterms:created xsi:type="dcterms:W3CDTF">2004-12-29T15:12:14Z</dcterms:created>
  <dcterms:modified xsi:type="dcterms:W3CDTF">2023-10-25T19:26:10Z</dcterms:modified>
  <cp:category/>
  <cp:version/>
  <cp:contentType/>
  <cp:contentStatus/>
</cp:coreProperties>
</file>